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000706155\Desktop\"/>
    </mc:Choice>
  </mc:AlternateContent>
  <xr:revisionPtr revIDLastSave="0" documentId="13_ncr:1_{C27B9696-A726-4AE9-B3D5-1B9D89CCE08E}" xr6:coauthVersionLast="47" xr6:coauthVersionMax="47" xr10:uidLastSave="{00000000-0000-0000-0000-000000000000}"/>
  <bookViews>
    <workbookView xWindow="-28920" yWindow="-120" windowWidth="29040" windowHeight="15840" activeTab="2" xr2:uid="{7D355FD7-53E8-4E88-925A-E92A935082CC}"/>
  </bookViews>
  <sheets>
    <sheet name="31% Dashboard" sheetId="3" r:id="rId1"/>
    <sheet name="31% Working Tab" sheetId="2" r:id="rId2"/>
    <sheet name="15% Dashboard" sheetId="4" r:id="rId3"/>
    <sheet name="15% Working Tab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4" l="1"/>
  <c r="E14" i="5"/>
  <c r="E13" i="5"/>
  <c r="E12" i="5"/>
  <c r="E11" i="5"/>
  <c r="E10" i="5"/>
  <c r="E9" i="5"/>
  <c r="G14" i="5" l="1"/>
  <c r="G13" i="5"/>
  <c r="G12" i="5"/>
  <c r="E48" i="4" s="1"/>
  <c r="G11" i="5"/>
  <c r="E36" i="4" s="1"/>
  <c r="G10" i="5"/>
  <c r="E42" i="4" s="1"/>
  <c r="G9" i="5"/>
  <c r="B23" i="4" s="1"/>
  <c r="E12" i="2"/>
  <c r="E11" i="2"/>
  <c r="E10" i="2"/>
  <c r="E9" i="2"/>
  <c r="G9" i="2" s="1"/>
  <c r="E11" i="3"/>
  <c r="E14" i="2"/>
  <c r="G14" i="2" s="1"/>
  <c r="E13" i="2"/>
  <c r="G13" i="2" l="1"/>
  <c r="G12" i="2"/>
  <c r="E48" i="3" s="1"/>
  <c r="G11" i="2"/>
  <c r="E36" i="3" s="1"/>
  <c r="G10" i="2"/>
  <c r="E42" i="3" s="1"/>
  <c r="B23" i="3"/>
</calcChain>
</file>

<file path=xl/sharedStrings.xml><?xml version="1.0" encoding="utf-8"?>
<sst xmlns="http://schemas.openxmlformats.org/spreadsheetml/2006/main" count="34" uniqueCount="16">
  <si>
    <t>Climate Impact</t>
  </si>
  <si>
    <t>Measurement</t>
  </si>
  <si>
    <t>Combined</t>
  </si>
  <si>
    <t>days</t>
  </si>
  <si>
    <t>Running an industrial dishwasher all day for</t>
  </si>
  <si>
    <t>Land Occupation</t>
  </si>
  <si>
    <t xml:space="preserve">Land Occupation: size of </t>
  </si>
  <si>
    <t>Kg</t>
  </si>
  <si>
    <t>Amount of dairy cream (kg) your site uses per day:</t>
  </si>
  <si>
    <r>
      <t>m</t>
    </r>
    <r>
      <rPr>
        <sz val="11"/>
        <color theme="0"/>
        <rFont val="Calibri"/>
        <family val="2"/>
      </rPr>
      <t>²</t>
    </r>
  </si>
  <si>
    <t>Leaving combi oven on for</t>
  </si>
  <si>
    <t>average restaurant kitchens</t>
  </si>
  <si>
    <t>Carbon Emissions</t>
  </si>
  <si>
    <t>Running a commercial fridge for</t>
  </si>
  <si>
    <t>*By switching from dairy cream to our 100% plant-based cream alternatives (31% fat), European restaurants that use 1kg of cream each day could save</t>
  </si>
  <si>
    <t>*By switching from dairy cream to our 100% plant-based cream alternatives (15% fat), European restaurants that use 1kg of cream each day could save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</si>
</sst>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rgb="FFC6DC39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libri"/>
      <family val="2"/>
    </font>
    <font>
      <b/>
      <sz val="60"/>
      <color theme="0"/>
      <name val="Calibri"/>
      <family val="2"/>
      <scheme val="minor"/>
    </font>
    <font>
      <b/>
      <sz val="44"/>
      <color rgb="FFC6DC39"/>
      <name val="Calibri"/>
      <family val="2"/>
      <scheme val="minor"/>
    </font>
    <font>
      <b/>
      <sz val="12"/>
      <color rgb="FF16504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65044"/>
        <bgColor indexed="64"/>
      </patternFill>
    </fill>
    <fill>
      <patternFill patternType="solid">
        <fgColor rgb="FFC6DC3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C6DC39"/>
      </bottom>
      <diagonal/>
    </border>
    <border>
      <left/>
      <right style="thin">
        <color rgb="FFC6DC39"/>
      </right>
      <top/>
      <bottom/>
      <diagonal/>
    </border>
    <border>
      <left style="thin">
        <color rgb="FFC6DC39"/>
      </left>
      <right style="thin">
        <color rgb="FFC6DC39"/>
      </right>
      <top style="thin">
        <color rgb="FFC6DC39"/>
      </top>
      <bottom style="thin">
        <color rgb="FFC6DC39"/>
      </bottom>
      <diagonal/>
    </border>
    <border>
      <left style="thin">
        <color rgb="FFC6DC39"/>
      </left>
      <right style="thin">
        <color rgb="FFC6DC39"/>
      </right>
      <top/>
      <bottom style="thin">
        <color rgb="FFC6DC39"/>
      </bottom>
      <diagonal/>
    </border>
    <border>
      <left style="thin">
        <color rgb="FFC6DC39"/>
      </left>
      <right/>
      <top style="thin">
        <color rgb="FFC6DC39"/>
      </top>
      <bottom style="thin">
        <color rgb="FFC6DC39"/>
      </bottom>
      <diagonal/>
    </border>
    <border>
      <left style="thin">
        <color rgb="FFC6DC39"/>
      </left>
      <right/>
      <top/>
      <bottom style="thin">
        <color rgb="FFC6DC39"/>
      </bottom>
      <diagonal/>
    </border>
    <border>
      <left/>
      <right style="thin">
        <color rgb="FFC6DC39"/>
      </right>
      <top style="thin">
        <color rgb="FFC6DC39"/>
      </top>
      <bottom/>
      <diagonal/>
    </border>
    <border>
      <left/>
      <right style="thin">
        <color rgb="FFC6DC39"/>
      </right>
      <top/>
      <bottom style="thin">
        <color rgb="FFC6DC39"/>
      </bottom>
      <diagonal/>
    </border>
    <border>
      <left style="thin">
        <color rgb="FFC6DC39"/>
      </left>
      <right style="thin">
        <color rgb="FFC6DC39"/>
      </right>
      <top/>
      <bottom/>
      <diagonal/>
    </border>
    <border>
      <left/>
      <right style="thin">
        <color rgb="FFC6DC39"/>
      </right>
      <top style="thin">
        <color rgb="FFC6DC39"/>
      </top>
      <bottom style="thin">
        <color rgb="FFC6DC39"/>
      </bottom>
      <diagonal/>
    </border>
    <border>
      <left style="thin">
        <color rgb="FFC6DC39"/>
      </left>
      <right style="thin">
        <color rgb="FF165044"/>
      </right>
      <top style="thin">
        <color rgb="FFC6DC39"/>
      </top>
      <bottom style="thin">
        <color rgb="FFC6DC39"/>
      </bottom>
      <diagonal/>
    </border>
    <border>
      <left style="thin">
        <color rgb="FF165044"/>
      </left>
      <right style="thin">
        <color rgb="FF165044"/>
      </right>
      <top style="thin">
        <color rgb="FFC6DC39"/>
      </top>
      <bottom style="thin">
        <color rgb="FFC6DC39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ill="1"/>
    <xf numFmtId="0" fontId="0" fillId="0" borderId="0" xfId="0" applyFill="1" applyAlignment="1"/>
    <xf numFmtId="0" fontId="0" fillId="2" borderId="0" xfId="0" applyFill="1"/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/>
    <xf numFmtId="0" fontId="0" fillId="2" borderId="2" xfId="0" applyFill="1" applyBorder="1"/>
    <xf numFmtId="0" fontId="2" fillId="2" borderId="3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8" fillId="3" borderId="12" xfId="0" applyFont="1" applyFill="1" applyBorder="1" applyAlignment="1">
      <alignment vertical="center"/>
    </xf>
    <xf numFmtId="164" fontId="2" fillId="2" borderId="3" xfId="1" applyNumberFormat="1" applyFont="1" applyFill="1" applyBorder="1" applyAlignment="1">
      <alignment vertical="center"/>
    </xf>
    <xf numFmtId="164" fontId="2" fillId="2" borderId="4" xfId="1" applyNumberFormat="1" applyFont="1" applyFill="1" applyBorder="1" applyAlignment="1">
      <alignment vertical="center"/>
    </xf>
    <xf numFmtId="0" fontId="2" fillId="2" borderId="10" xfId="0" applyNumberFormat="1" applyFont="1" applyFill="1" applyBorder="1" applyAlignment="1">
      <alignment vertical="center"/>
    </xf>
    <xf numFmtId="165" fontId="2" fillId="2" borderId="4" xfId="1" applyNumberFormat="1" applyFont="1" applyFill="1" applyBorder="1" applyAlignment="1">
      <alignment vertical="center"/>
    </xf>
    <xf numFmtId="165" fontId="2" fillId="2" borderId="3" xfId="1" applyNumberFormat="1" applyFont="1" applyFill="1" applyBorder="1" applyAlignment="1">
      <alignment vertical="center"/>
    </xf>
    <xf numFmtId="165" fontId="2" fillId="2" borderId="9" xfId="1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top" wrapText="1"/>
    </xf>
    <xf numFmtId="0" fontId="0" fillId="0" borderId="0" xfId="0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165044"/>
      <color rgb="FFC6DC39"/>
      <color rgb="FF1959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71066</xdr:colOff>
      <xdr:row>2</xdr:row>
      <xdr:rowOff>2026</xdr:rowOff>
    </xdr:from>
    <xdr:to>
      <xdr:col>2</xdr:col>
      <xdr:colOff>1153470</xdr:colOff>
      <xdr:row>12</xdr:row>
      <xdr:rowOff>6553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05368A-FFB8-4644-869E-5452260E24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H="1">
          <a:off x="679045" y="366813"/>
          <a:ext cx="1684032" cy="2841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71066</xdr:colOff>
      <xdr:row>2</xdr:row>
      <xdr:rowOff>2026</xdr:rowOff>
    </xdr:from>
    <xdr:to>
      <xdr:col>2</xdr:col>
      <xdr:colOff>1150295</xdr:colOff>
      <xdr:row>12</xdr:row>
      <xdr:rowOff>9728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4D94776-AF47-4ECF-ACC1-DDEC573A0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H="1">
          <a:off x="680666" y="370326"/>
          <a:ext cx="1692004" cy="28366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5E2F8-0C72-4F51-A4ED-347508CCA408}">
  <dimension ref="A1:M58"/>
  <sheetViews>
    <sheetView showGridLines="0" showRuler="0" view="pageLayout" zoomScale="70" zoomScaleNormal="100" zoomScalePageLayoutView="70" workbookViewId="0">
      <selection activeCell="E11" sqref="E11:G16"/>
    </sheetView>
  </sheetViews>
  <sheetFormatPr defaultColWidth="0" defaultRowHeight="14.5" zeroHeight="1" x14ac:dyDescent="0.35"/>
  <cols>
    <col min="1" max="1" width="8.81640625" customWidth="1"/>
    <col min="2" max="10" width="8.7265625" customWidth="1"/>
    <col min="11" max="11" width="3.90625" customWidth="1"/>
    <col min="12" max="12" width="8.7265625" customWidth="1"/>
    <col min="13" max="13" width="3.6328125" customWidth="1"/>
    <col min="14" max="16384" width="2.6328125" hidden="1"/>
  </cols>
  <sheetData>
    <row r="1" spans="2:10" x14ac:dyDescent="0.35"/>
    <row r="2" spans="2:10" x14ac:dyDescent="0.35"/>
    <row r="3" spans="2:10" x14ac:dyDescent="0.35">
      <c r="B3" s="1"/>
      <c r="C3" s="1"/>
      <c r="D3" s="1"/>
      <c r="E3" s="1"/>
      <c r="F3" s="1"/>
      <c r="G3" s="1"/>
      <c r="H3" s="1"/>
      <c r="I3" s="1"/>
      <c r="J3" s="1"/>
    </row>
    <row r="4" spans="2:10" x14ac:dyDescent="0.35">
      <c r="B4" s="1"/>
      <c r="C4" s="1"/>
      <c r="D4" s="1"/>
      <c r="E4" s="1"/>
      <c r="F4" s="1"/>
      <c r="G4" s="1"/>
      <c r="H4" s="1"/>
      <c r="I4" s="1"/>
      <c r="J4" s="1"/>
    </row>
    <row r="5" spans="2:10" x14ac:dyDescent="0.35">
      <c r="B5" s="1"/>
      <c r="C5" s="1"/>
      <c r="D5" s="1"/>
      <c r="E5" s="1"/>
      <c r="F5" s="1"/>
      <c r="G5" s="1"/>
      <c r="H5" s="1"/>
      <c r="I5" s="1"/>
      <c r="J5" s="1"/>
    </row>
    <row r="6" spans="2:10" x14ac:dyDescent="0.35">
      <c r="B6" s="1"/>
      <c r="C6" s="1"/>
      <c r="D6" s="1"/>
      <c r="E6" s="1"/>
      <c r="F6" s="1"/>
      <c r="G6" s="1"/>
      <c r="H6" s="1"/>
      <c r="I6" s="1"/>
      <c r="J6" s="1"/>
    </row>
    <row r="7" spans="2:10" x14ac:dyDescent="0.35">
      <c r="B7" s="1"/>
      <c r="C7" s="1"/>
      <c r="D7" s="1"/>
      <c r="E7" s="1"/>
      <c r="F7" s="1"/>
      <c r="G7" s="1"/>
      <c r="H7" s="1"/>
      <c r="I7" s="1"/>
      <c r="J7" s="1"/>
    </row>
    <row r="8" spans="2:10" x14ac:dyDescent="0.35">
      <c r="B8" s="1"/>
      <c r="C8" s="1"/>
      <c r="D8" s="1"/>
      <c r="E8" s="1"/>
      <c r="F8" s="1"/>
      <c r="G8" s="1"/>
      <c r="H8" s="1"/>
      <c r="I8" s="1"/>
      <c r="J8" s="1"/>
    </row>
    <row r="9" spans="2:10" x14ac:dyDescent="0.35">
      <c r="B9" s="1"/>
      <c r="C9" s="1"/>
      <c r="D9" s="1"/>
      <c r="E9" s="1"/>
      <c r="F9" s="1"/>
      <c r="G9" s="1"/>
      <c r="H9" s="1"/>
      <c r="I9" s="1"/>
      <c r="J9" s="1"/>
    </row>
    <row r="10" spans="2:10" x14ac:dyDescent="0.35">
      <c r="B10" s="1"/>
      <c r="C10" s="1"/>
      <c r="D10" s="1"/>
      <c r="E10" s="2"/>
      <c r="F10" s="2"/>
      <c r="G10" s="2"/>
      <c r="H10" s="1"/>
      <c r="I10" s="1"/>
      <c r="J10" s="1"/>
    </row>
    <row r="11" spans="2:10" x14ac:dyDescent="0.35">
      <c r="B11" s="1"/>
      <c r="C11" s="1"/>
      <c r="D11" s="1"/>
      <c r="E11" s="29">
        <f>'31% Working Tab'!D6</f>
        <v>3</v>
      </c>
      <c r="F11" s="29"/>
      <c r="G11" s="29"/>
      <c r="H11" s="1"/>
      <c r="I11" s="1"/>
      <c r="J11" s="1"/>
    </row>
    <row r="12" spans="2:10" x14ac:dyDescent="0.35">
      <c r="B12" s="1"/>
      <c r="C12" s="1"/>
      <c r="D12" s="1"/>
      <c r="E12" s="29"/>
      <c r="F12" s="29"/>
      <c r="G12" s="29"/>
      <c r="H12" s="1"/>
      <c r="I12" s="1"/>
      <c r="J12" s="1"/>
    </row>
    <row r="13" spans="2:10" x14ac:dyDescent="0.35">
      <c r="B13" s="1"/>
      <c r="C13" s="1"/>
      <c r="D13" s="1"/>
      <c r="E13" s="29"/>
      <c r="F13" s="29"/>
      <c r="G13" s="29"/>
      <c r="H13" s="1"/>
      <c r="I13" s="1"/>
      <c r="J13" s="1"/>
    </row>
    <row r="14" spans="2:10" x14ac:dyDescent="0.35">
      <c r="B14" s="1"/>
      <c r="C14" s="1"/>
      <c r="D14" s="1"/>
      <c r="E14" s="29"/>
      <c r="F14" s="29"/>
      <c r="G14" s="29"/>
      <c r="H14" s="1"/>
      <c r="I14" s="1"/>
      <c r="J14" s="1"/>
    </row>
    <row r="15" spans="2:10" x14ac:dyDescent="0.35">
      <c r="B15" s="1"/>
      <c r="C15" s="1"/>
      <c r="D15" s="1"/>
      <c r="E15" s="29"/>
      <c r="F15" s="29"/>
      <c r="G15" s="29"/>
      <c r="H15" s="1"/>
      <c r="I15" s="1"/>
      <c r="J15" s="1"/>
    </row>
    <row r="16" spans="2:10" x14ac:dyDescent="0.35">
      <c r="B16" s="1"/>
      <c r="C16" s="1"/>
      <c r="D16" s="1"/>
      <c r="E16" s="29"/>
      <c r="F16" s="29"/>
      <c r="G16" s="29"/>
      <c r="H16" s="1"/>
      <c r="I16" s="1"/>
      <c r="J16" s="1"/>
    </row>
    <row r="17" spans="2:10" x14ac:dyDescent="0.35">
      <c r="B17" s="1"/>
      <c r="C17" s="1"/>
      <c r="D17" s="1"/>
      <c r="E17" s="31"/>
      <c r="F17" s="31"/>
      <c r="G17" s="31"/>
      <c r="H17" s="31"/>
      <c r="I17" s="1"/>
      <c r="J17" s="1"/>
    </row>
    <row r="18" spans="2:10" x14ac:dyDescent="0.35">
      <c r="B18" s="1"/>
      <c r="C18" s="1"/>
      <c r="D18" s="1"/>
      <c r="E18" s="31"/>
      <c r="F18" s="31"/>
      <c r="G18" s="31"/>
      <c r="H18" s="31"/>
      <c r="I18" s="1"/>
      <c r="J18" s="1"/>
    </row>
    <row r="19" spans="2:10" x14ac:dyDescent="0.35">
      <c r="B19" s="1"/>
      <c r="C19" s="1"/>
      <c r="D19" s="1"/>
      <c r="E19" s="31"/>
      <c r="F19" s="31"/>
      <c r="G19" s="31"/>
      <c r="H19" s="31"/>
      <c r="I19" s="1"/>
      <c r="J19" s="1"/>
    </row>
    <row r="20" spans="2:10" x14ac:dyDescent="0.35">
      <c r="B20" s="1"/>
      <c r="C20" s="1"/>
      <c r="D20" s="1"/>
      <c r="E20" s="31"/>
      <c r="F20" s="31"/>
      <c r="G20" s="31"/>
      <c r="H20" s="31"/>
      <c r="I20" s="1"/>
      <c r="J20" s="1"/>
    </row>
    <row r="21" spans="2:10" x14ac:dyDescent="0.35">
      <c r="B21" s="1"/>
      <c r="C21" s="1"/>
      <c r="D21" s="1"/>
      <c r="E21" s="31"/>
      <c r="F21" s="31"/>
      <c r="G21" s="31"/>
      <c r="H21" s="31"/>
      <c r="I21" s="1"/>
      <c r="J21" s="1"/>
    </row>
    <row r="22" spans="2:10" x14ac:dyDescent="0.35">
      <c r="B22" s="1"/>
      <c r="C22" s="1"/>
      <c r="D22" s="1"/>
      <c r="E22" s="1"/>
      <c r="F22" s="1"/>
      <c r="G22" s="1"/>
      <c r="H22" s="1"/>
      <c r="I22" s="1"/>
      <c r="J22" s="1"/>
    </row>
    <row r="23" spans="2:10" ht="14.5" customHeight="1" x14ac:dyDescent="0.35">
      <c r="B23" s="28" t="str">
        <f>'31% Working Tab'!G9</f>
        <v>4767 Kg</v>
      </c>
      <c r="C23" s="28"/>
      <c r="D23" s="28"/>
      <c r="E23" s="2"/>
      <c r="F23" s="1"/>
      <c r="G23" s="1"/>
      <c r="H23" s="1"/>
      <c r="I23" s="1"/>
      <c r="J23" s="1"/>
    </row>
    <row r="24" spans="2:10" ht="14.5" customHeight="1" x14ac:dyDescent="0.35">
      <c r="B24" s="28"/>
      <c r="C24" s="28"/>
      <c r="D24" s="28"/>
      <c r="E24" s="2"/>
      <c r="F24" s="1"/>
      <c r="G24" s="1"/>
      <c r="H24" s="1"/>
      <c r="I24" s="1"/>
      <c r="J24" s="1"/>
    </row>
    <row r="25" spans="2:10" ht="14.5" customHeight="1" x14ac:dyDescent="0.35">
      <c r="B25" s="28"/>
      <c r="C25" s="28"/>
      <c r="D25" s="28"/>
      <c r="E25" s="2"/>
      <c r="F25" s="1"/>
      <c r="G25" s="1"/>
      <c r="H25" s="1"/>
      <c r="I25" s="1"/>
      <c r="J25" s="1"/>
    </row>
    <row r="26" spans="2:10" ht="14.5" customHeight="1" x14ac:dyDescent="0.35">
      <c r="B26" s="28"/>
      <c r="C26" s="28"/>
      <c r="D26" s="28"/>
      <c r="E26" s="2"/>
      <c r="F26" s="1"/>
      <c r="G26" s="1"/>
      <c r="H26" s="1"/>
      <c r="I26" s="1"/>
      <c r="J26" s="1"/>
    </row>
    <row r="27" spans="2:10" ht="14.5" customHeight="1" x14ac:dyDescent="0.35">
      <c r="B27" s="28"/>
      <c r="C27" s="28"/>
      <c r="D27" s="28"/>
      <c r="E27" s="2"/>
      <c r="F27" s="1"/>
      <c r="G27" s="1"/>
      <c r="H27" s="1"/>
      <c r="I27" s="1"/>
      <c r="J27" s="1"/>
    </row>
    <row r="28" spans="2:10" ht="14.5" customHeight="1" x14ac:dyDescent="0.35">
      <c r="B28" s="15"/>
      <c r="C28" s="15"/>
      <c r="D28" s="15"/>
      <c r="E28" s="2"/>
      <c r="F28" s="1"/>
      <c r="G28" s="1"/>
      <c r="H28" s="1"/>
      <c r="I28" s="1"/>
      <c r="J28" s="1"/>
    </row>
    <row r="29" spans="2:10" x14ac:dyDescent="0.35">
      <c r="B29" s="1"/>
      <c r="C29" s="1"/>
      <c r="D29" s="1"/>
      <c r="E29" s="1"/>
      <c r="F29" s="1"/>
      <c r="G29" s="1"/>
      <c r="H29" s="1"/>
      <c r="I29" s="1"/>
      <c r="J29" s="1"/>
    </row>
    <row r="30" spans="2:10" x14ac:dyDescent="0.35">
      <c r="B30" s="1"/>
      <c r="C30" s="1"/>
      <c r="D30" s="1"/>
      <c r="E30" s="1"/>
      <c r="F30" s="1"/>
      <c r="G30" s="1"/>
      <c r="H30" s="1"/>
      <c r="I30" s="1"/>
      <c r="J30" s="1"/>
    </row>
    <row r="31" spans="2:10" x14ac:dyDescent="0.35">
      <c r="B31" s="1"/>
      <c r="C31" s="1"/>
      <c r="D31" s="1"/>
      <c r="E31" s="1"/>
      <c r="F31" s="1"/>
      <c r="G31" s="1"/>
      <c r="H31" s="1"/>
      <c r="I31" s="1"/>
      <c r="J31" s="1"/>
    </row>
    <row r="32" spans="2:10" x14ac:dyDescent="0.35">
      <c r="B32" s="1"/>
      <c r="C32" s="1"/>
      <c r="D32" s="1"/>
      <c r="E32" s="1"/>
      <c r="F32" s="1"/>
      <c r="G32" s="1"/>
      <c r="H32" s="1"/>
      <c r="I32" s="1"/>
      <c r="J32" s="1"/>
    </row>
    <row r="33" spans="2:10" x14ac:dyDescent="0.35">
      <c r="B33" s="1"/>
      <c r="C33" s="1"/>
      <c r="D33" s="2"/>
      <c r="E33" s="2"/>
      <c r="F33" s="2"/>
      <c r="G33" s="2"/>
      <c r="H33" s="2"/>
      <c r="I33" s="2"/>
      <c r="J33" s="1"/>
    </row>
    <row r="34" spans="2:10" x14ac:dyDescent="0.35">
      <c r="B34" s="1"/>
      <c r="C34" s="1"/>
      <c r="D34" s="2"/>
      <c r="E34" s="2"/>
      <c r="F34" s="2"/>
      <c r="G34" s="2"/>
      <c r="H34" s="2"/>
      <c r="I34" s="2"/>
      <c r="J34" s="1"/>
    </row>
    <row r="35" spans="2:10" ht="4" customHeight="1" x14ac:dyDescent="0.35">
      <c r="B35" s="1"/>
      <c r="C35" s="1"/>
      <c r="D35" s="2"/>
      <c r="E35" s="2"/>
      <c r="F35" s="2"/>
      <c r="G35" s="2"/>
      <c r="H35" s="2"/>
      <c r="I35" s="2"/>
      <c r="J35" s="1"/>
    </row>
    <row r="36" spans="2:10" ht="18" customHeight="1" x14ac:dyDescent="0.35">
      <c r="B36" s="1"/>
      <c r="C36" s="1"/>
      <c r="D36" s="1"/>
      <c r="E36" s="30" t="str">
        <f>'31% Working Tab'!G11</f>
        <v>Running a commercial fridge for 243 days</v>
      </c>
      <c r="F36" s="30"/>
      <c r="G36" s="30"/>
      <c r="H36" s="30"/>
      <c r="I36" s="30"/>
      <c r="J36" s="1"/>
    </row>
    <row r="37" spans="2:10" ht="18" customHeight="1" x14ac:dyDescent="0.35">
      <c r="B37" s="1"/>
      <c r="C37" s="1"/>
      <c r="D37" s="1"/>
      <c r="E37" s="30"/>
      <c r="F37" s="30"/>
      <c r="G37" s="30"/>
      <c r="H37" s="30"/>
      <c r="I37" s="30"/>
      <c r="J37" s="1"/>
    </row>
    <row r="38" spans="2:10" ht="18" customHeight="1" x14ac:dyDescent="0.35">
      <c r="B38" s="1"/>
      <c r="C38" s="1"/>
      <c r="D38" s="2"/>
      <c r="E38" s="30"/>
      <c r="F38" s="30"/>
      <c r="G38" s="30"/>
      <c r="H38" s="30"/>
      <c r="I38" s="30"/>
      <c r="J38" s="1"/>
    </row>
    <row r="39" spans="2:10" x14ac:dyDescent="0.35">
      <c r="B39" s="1"/>
      <c r="C39" s="1"/>
      <c r="D39" s="2"/>
      <c r="E39" s="2"/>
      <c r="F39" s="2"/>
      <c r="G39" s="2"/>
      <c r="H39" s="2"/>
      <c r="I39" s="2"/>
      <c r="J39" s="1"/>
    </row>
    <row r="40" spans="2:10" x14ac:dyDescent="0.35">
      <c r="B40" s="1"/>
      <c r="C40" s="1"/>
      <c r="D40" s="2"/>
      <c r="E40" s="2"/>
      <c r="F40" s="2"/>
      <c r="G40" s="2"/>
      <c r="H40" s="2"/>
      <c r="I40" s="2"/>
      <c r="J40" s="1"/>
    </row>
    <row r="41" spans="2:10" x14ac:dyDescent="0.35">
      <c r="B41" s="1"/>
      <c r="C41" s="1"/>
      <c r="D41" s="1"/>
      <c r="E41" s="2"/>
      <c r="F41" s="2"/>
      <c r="G41" s="2"/>
      <c r="H41" s="2"/>
      <c r="I41" s="2"/>
      <c r="J41" s="1"/>
    </row>
    <row r="42" spans="2:10" x14ac:dyDescent="0.35">
      <c r="B42" s="1"/>
      <c r="C42" s="1"/>
      <c r="D42" s="1"/>
      <c r="E42" s="30" t="str">
        <f>'31% Working Tab'!G10</f>
        <v>Leaving combi oven on for 318 days</v>
      </c>
      <c r="F42" s="30"/>
      <c r="G42" s="30"/>
      <c r="H42" s="30"/>
      <c r="I42" s="30"/>
      <c r="J42" s="1"/>
    </row>
    <row r="43" spans="2:10" x14ac:dyDescent="0.35">
      <c r="B43" s="1"/>
      <c r="C43" s="1"/>
      <c r="D43" s="2"/>
      <c r="E43" s="30"/>
      <c r="F43" s="30"/>
      <c r="G43" s="30"/>
      <c r="H43" s="30"/>
      <c r="I43" s="30"/>
      <c r="J43" s="1"/>
    </row>
    <row r="44" spans="2:10" x14ac:dyDescent="0.35">
      <c r="B44" s="1"/>
      <c r="C44" s="1"/>
      <c r="D44" s="2"/>
      <c r="E44" s="30"/>
      <c r="F44" s="30"/>
      <c r="G44" s="30"/>
      <c r="H44" s="30"/>
      <c r="I44" s="30"/>
      <c r="J44" s="1"/>
    </row>
    <row r="45" spans="2:10" x14ac:dyDescent="0.35">
      <c r="B45" s="1"/>
      <c r="C45" s="1"/>
      <c r="D45" s="2"/>
      <c r="E45" s="2"/>
      <c r="F45" s="2"/>
      <c r="G45" s="2"/>
      <c r="H45" s="2"/>
      <c r="I45" s="2"/>
      <c r="J45" s="1"/>
    </row>
    <row r="46" spans="2:10" ht="8.5" customHeight="1" x14ac:dyDescent="0.35">
      <c r="B46" s="1"/>
      <c r="C46" s="1"/>
      <c r="D46" s="1"/>
      <c r="E46" s="1"/>
      <c r="F46" s="1"/>
      <c r="G46" s="1"/>
      <c r="H46" s="1"/>
      <c r="I46" s="1"/>
      <c r="J46" s="1"/>
    </row>
    <row r="47" spans="2:10" x14ac:dyDescent="0.35">
      <c r="B47" s="1"/>
      <c r="C47" s="1"/>
      <c r="D47" s="1"/>
      <c r="E47" s="2"/>
      <c r="F47" s="2"/>
      <c r="G47" s="2"/>
      <c r="H47" s="2"/>
      <c r="I47" s="2"/>
      <c r="J47" s="1"/>
    </row>
    <row r="48" spans="2:10" ht="32.5" customHeight="1" x14ac:dyDescent="0.35">
      <c r="B48" s="1"/>
      <c r="C48" s="1"/>
      <c r="D48" s="1"/>
      <c r="E48" s="30" t="str">
        <f>'31% Working Tab'!G12</f>
        <v>Running an industrial dishwasher all day for 954 days</v>
      </c>
      <c r="F48" s="30"/>
      <c r="G48" s="30"/>
      <c r="H48" s="30"/>
      <c r="I48" s="30"/>
      <c r="J48" s="1"/>
    </row>
    <row r="49" spans="2:10" ht="17" customHeight="1" x14ac:dyDescent="0.35">
      <c r="B49" s="1"/>
      <c r="C49" s="1"/>
      <c r="D49" s="1"/>
      <c r="E49" s="30"/>
      <c r="F49" s="30"/>
      <c r="G49" s="30"/>
      <c r="H49" s="30"/>
      <c r="I49" s="30"/>
      <c r="J49" s="1"/>
    </row>
    <row r="50" spans="2:10" ht="17" customHeight="1" x14ac:dyDescent="0.35">
      <c r="D50" s="1"/>
      <c r="E50" s="30"/>
      <c r="F50" s="30"/>
      <c r="G50" s="30"/>
      <c r="H50" s="30"/>
      <c r="I50" s="30"/>
      <c r="J50" s="1"/>
    </row>
    <row r="51" spans="2:10" x14ac:dyDescent="0.35"/>
    <row r="52" spans="2:10" x14ac:dyDescent="0.35"/>
    <row r="53" spans="2:10" x14ac:dyDescent="0.35"/>
    <row r="54" spans="2:10" x14ac:dyDescent="0.35"/>
    <row r="55" spans="2:10" x14ac:dyDescent="0.35"/>
    <row r="56" spans="2:10" x14ac:dyDescent="0.35"/>
    <row r="57" spans="2:10" x14ac:dyDescent="0.35"/>
    <row r="58" spans="2:10" x14ac:dyDescent="0.35"/>
  </sheetData>
  <mergeCells count="6">
    <mergeCell ref="B23:D27"/>
    <mergeCell ref="E11:G16"/>
    <mergeCell ref="E48:I50"/>
    <mergeCell ref="E42:I44"/>
    <mergeCell ref="E36:I38"/>
    <mergeCell ref="E17:H21"/>
  </mergeCells>
  <pageMargins left="0.70866141732283472" right="0.70866141732283472" top="0.74803149606299213" bottom="0.74803149606299213" header="0.31496062992125984" footer="0.31496062992125984"/>
  <pageSetup paperSize="9" scale="85" fitToWidth="0" fitToHeight="0" orientation="portrait" horizontalDpi="1200" verticalDpi="1200" r:id="rId1"/>
  <headerFooter differentOddEven="1">
    <oddHeader>&amp;C
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AB2FC-C731-4311-B339-C4434426B190}">
  <dimension ref="B3:H19"/>
  <sheetViews>
    <sheetView showGridLines="0" zoomScale="70" zoomScaleNormal="70" workbookViewId="0">
      <selection activeCell="D7" sqref="D7"/>
    </sheetView>
  </sheetViews>
  <sheetFormatPr defaultRowHeight="14.5" x14ac:dyDescent="0.35"/>
  <cols>
    <col min="3" max="3" width="17.08984375" customWidth="1"/>
    <col min="4" max="4" width="28.1796875" customWidth="1"/>
    <col min="5" max="5" width="17.453125" customWidth="1"/>
    <col min="6" max="6" width="26.6328125" customWidth="1"/>
    <col min="7" max="7" width="35.08984375" customWidth="1"/>
  </cols>
  <sheetData>
    <row r="3" spans="2:8" x14ac:dyDescent="0.35">
      <c r="B3" s="3"/>
      <c r="C3" s="3"/>
      <c r="D3" s="3"/>
      <c r="E3" s="3"/>
      <c r="F3" s="3"/>
      <c r="G3" s="3"/>
      <c r="H3" s="3"/>
    </row>
    <row r="4" spans="2:8" x14ac:dyDescent="0.35">
      <c r="B4" s="3"/>
      <c r="C4" s="3"/>
      <c r="D4" s="3"/>
      <c r="E4" s="3"/>
      <c r="F4" s="3"/>
      <c r="G4" s="3"/>
      <c r="H4" s="3"/>
    </row>
    <row r="5" spans="2:8" ht="31" x14ac:dyDescent="0.35">
      <c r="B5" s="3"/>
      <c r="C5" s="4"/>
      <c r="D5" s="6" t="s">
        <v>8</v>
      </c>
      <c r="E5" s="3"/>
      <c r="F5" s="3"/>
      <c r="G5" s="3"/>
      <c r="H5" s="3"/>
    </row>
    <row r="6" spans="2:8" ht="38.5" customHeight="1" x14ac:dyDescent="0.35">
      <c r="B6" s="3"/>
      <c r="C6" s="3"/>
      <c r="D6" s="5">
        <v>3</v>
      </c>
      <c r="E6" s="3"/>
      <c r="F6" s="3"/>
      <c r="G6" s="3"/>
      <c r="H6" s="3"/>
    </row>
    <row r="7" spans="2:8" x14ac:dyDescent="0.35">
      <c r="B7" s="3"/>
      <c r="C7" s="3"/>
      <c r="D7" s="3"/>
      <c r="E7" s="3"/>
      <c r="F7" s="3"/>
      <c r="G7" s="3"/>
      <c r="H7" s="3"/>
    </row>
    <row r="8" spans="2:8" ht="21" customHeight="1" x14ac:dyDescent="0.35">
      <c r="B8" s="3"/>
      <c r="C8" s="3"/>
      <c r="D8" s="7"/>
      <c r="E8" s="20" t="s">
        <v>0</v>
      </c>
      <c r="F8" s="21" t="s">
        <v>1</v>
      </c>
      <c r="G8" s="19" t="s">
        <v>2</v>
      </c>
      <c r="H8" s="3"/>
    </row>
    <row r="9" spans="2:8" ht="18.5" customHeight="1" x14ac:dyDescent="0.35">
      <c r="B9" s="3"/>
      <c r="C9" s="8"/>
      <c r="D9" s="16" t="s">
        <v>12</v>
      </c>
      <c r="E9" s="22">
        <f>$D$6*1589</f>
        <v>4767</v>
      </c>
      <c r="F9" s="9" t="s">
        <v>7</v>
      </c>
      <c r="G9" s="24" t="str">
        <f>CONCATENATE(E9," ",F9)</f>
        <v>4767 Kg</v>
      </c>
      <c r="H9" s="3"/>
    </row>
    <row r="10" spans="2:8" ht="18.5" customHeight="1" x14ac:dyDescent="0.35">
      <c r="B10" s="3"/>
      <c r="C10" s="3"/>
      <c r="D10" s="16" t="s">
        <v>10</v>
      </c>
      <c r="E10" s="25">
        <f>$D$6*106</f>
        <v>318</v>
      </c>
      <c r="F10" s="11" t="s">
        <v>3</v>
      </c>
      <c r="G10" s="12" t="str">
        <f>CONCATENATE(D10, " ",E10," ",F10)</f>
        <v>Leaving combi oven on for 318 days</v>
      </c>
      <c r="H10" s="3"/>
    </row>
    <row r="11" spans="2:8" ht="18.5" customHeight="1" x14ac:dyDescent="0.35">
      <c r="B11" s="3"/>
      <c r="C11" s="3"/>
      <c r="D11" s="16" t="s">
        <v>13</v>
      </c>
      <c r="E11" s="26">
        <f>$D$6*81</f>
        <v>243</v>
      </c>
      <c r="F11" s="9" t="s">
        <v>3</v>
      </c>
      <c r="G11" s="10" t="str">
        <f>CONCATENATE(D11," ",E11," ",F11)</f>
        <v>Running a commercial fridge for 243 days</v>
      </c>
      <c r="H11" s="3"/>
    </row>
    <row r="12" spans="2:8" ht="33.5" customHeight="1" x14ac:dyDescent="0.35">
      <c r="B12" s="3"/>
      <c r="C12" s="3"/>
      <c r="D12" s="17" t="s">
        <v>4</v>
      </c>
      <c r="E12" s="27">
        <f>$D$6*318</f>
        <v>954</v>
      </c>
      <c r="F12" s="13" t="s">
        <v>3</v>
      </c>
      <c r="G12" s="14" t="str">
        <f>CONCATENATE(D12," ",E12," ",F12)</f>
        <v>Running an industrial dishwasher all day for 954 days</v>
      </c>
      <c r="H12" s="3"/>
    </row>
    <row r="13" spans="2:8" ht="18.5" customHeight="1" x14ac:dyDescent="0.35">
      <c r="B13" s="3"/>
      <c r="C13" s="3"/>
      <c r="D13" s="16" t="s">
        <v>5</v>
      </c>
      <c r="E13" s="22">
        <f>$D$6*1665</f>
        <v>4995</v>
      </c>
      <c r="F13" s="9" t="s">
        <v>9</v>
      </c>
      <c r="G13" s="10" t="str">
        <f t="shared" ref="G13:G14" si="0">CONCATENATE(E13," ",F13)</f>
        <v>4995 m²</v>
      </c>
      <c r="H13" s="3"/>
    </row>
    <row r="14" spans="2:8" ht="18.5" customHeight="1" x14ac:dyDescent="0.35">
      <c r="B14" s="3"/>
      <c r="C14" s="3"/>
      <c r="D14" s="18" t="s">
        <v>6</v>
      </c>
      <c r="E14" s="23">
        <f>$D$6*17</f>
        <v>51</v>
      </c>
      <c r="F14" s="11" t="s">
        <v>11</v>
      </c>
      <c r="G14" s="12" t="str">
        <f t="shared" si="0"/>
        <v>51 average restaurant kitchens</v>
      </c>
      <c r="H14" s="3"/>
    </row>
    <row r="15" spans="2:8" x14ac:dyDescent="0.35">
      <c r="B15" s="3"/>
      <c r="C15" s="3"/>
      <c r="D15" s="3"/>
      <c r="E15" s="3"/>
      <c r="F15" s="3"/>
      <c r="G15" s="3"/>
      <c r="H15" s="3"/>
    </row>
    <row r="16" spans="2:8" x14ac:dyDescent="0.35">
      <c r="B16" s="3"/>
      <c r="C16" s="3"/>
      <c r="D16" s="3"/>
      <c r="E16" s="3"/>
      <c r="F16" s="3"/>
      <c r="G16" s="3"/>
      <c r="H16" s="3"/>
    </row>
    <row r="17" spans="2:8" x14ac:dyDescent="0.35">
      <c r="B17" s="3"/>
      <c r="C17" s="3"/>
      <c r="D17" s="3"/>
      <c r="E17" s="3"/>
      <c r="F17" s="3"/>
      <c r="G17" s="3"/>
      <c r="H17" s="3"/>
    </row>
    <row r="18" spans="2:8" ht="61.5" customHeight="1" x14ac:dyDescent="0.35">
      <c r="B18" s="3"/>
      <c r="C18" s="3"/>
      <c r="D18" s="3"/>
      <c r="E18" s="3"/>
      <c r="F18" s="3"/>
      <c r="G18" s="4" t="s">
        <v>14</v>
      </c>
      <c r="H18" s="3"/>
    </row>
    <row r="19" spans="2:8" x14ac:dyDescent="0.35">
      <c r="B19" s="3"/>
      <c r="C19" s="3"/>
      <c r="D19" s="3"/>
      <c r="E19" s="3"/>
      <c r="F19" s="3"/>
      <c r="G19" s="3"/>
      <c r="H19" s="3"/>
    </row>
  </sheetData>
  <protectedRanges>
    <protectedRange sqref="D6" name="Range1"/>
  </protectedRange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1AEC3-E291-4B59-9733-8AA9FE528C14}">
  <dimension ref="A1:M58"/>
  <sheetViews>
    <sheetView showGridLines="0" tabSelected="1" showRuler="0" view="pageLayout" zoomScale="80" zoomScaleNormal="100" zoomScalePageLayoutView="80" workbookViewId="0">
      <selection activeCell="E11" sqref="E11:G16"/>
    </sheetView>
  </sheetViews>
  <sheetFormatPr defaultColWidth="0" defaultRowHeight="14.5" customHeight="1" zeroHeight="1" x14ac:dyDescent="0.35"/>
  <cols>
    <col min="1" max="1" width="8.81640625" customWidth="1"/>
    <col min="2" max="10" width="8.7265625" customWidth="1"/>
    <col min="11" max="11" width="3.90625" customWidth="1"/>
    <col min="12" max="12" width="8.7265625" customWidth="1"/>
    <col min="13" max="13" width="3.6328125" customWidth="1"/>
    <col min="14" max="16384" width="2.6328125" hidden="1"/>
  </cols>
  <sheetData>
    <row r="1" spans="2:10" x14ac:dyDescent="0.35"/>
    <row r="2" spans="2:10" x14ac:dyDescent="0.35"/>
    <row r="3" spans="2:10" x14ac:dyDescent="0.35">
      <c r="B3" s="1"/>
      <c r="C3" s="1"/>
      <c r="D3" s="1"/>
      <c r="E3" s="1"/>
      <c r="F3" s="1"/>
      <c r="G3" s="1"/>
      <c r="H3" s="1"/>
      <c r="I3" s="1"/>
      <c r="J3" s="1"/>
    </row>
    <row r="4" spans="2:10" x14ac:dyDescent="0.35">
      <c r="B4" s="1"/>
      <c r="C4" s="1"/>
      <c r="D4" s="1"/>
      <c r="E4" s="1"/>
      <c r="F4" s="1"/>
      <c r="G4" s="1"/>
      <c r="H4" s="1"/>
      <c r="I4" s="1"/>
      <c r="J4" s="1"/>
    </row>
    <row r="5" spans="2:10" x14ac:dyDescent="0.35">
      <c r="B5" s="1"/>
      <c r="C5" s="1"/>
      <c r="D5" s="1"/>
      <c r="E5" s="1"/>
      <c r="F5" s="1"/>
      <c r="G5" s="1"/>
      <c r="H5" s="1"/>
      <c r="I5" s="1"/>
      <c r="J5" s="1"/>
    </row>
    <row r="6" spans="2:10" x14ac:dyDescent="0.35">
      <c r="B6" s="1"/>
      <c r="C6" s="1"/>
      <c r="D6" s="1"/>
      <c r="E6" s="1"/>
      <c r="F6" s="1"/>
      <c r="G6" s="1"/>
      <c r="H6" s="1"/>
      <c r="I6" s="1"/>
      <c r="J6" s="1"/>
    </row>
    <row r="7" spans="2:10" x14ac:dyDescent="0.35">
      <c r="B7" s="1"/>
      <c r="C7" s="1"/>
      <c r="D7" s="1"/>
      <c r="E7" s="1"/>
      <c r="F7" s="1"/>
      <c r="G7" s="1"/>
      <c r="H7" s="1"/>
      <c r="I7" s="1"/>
      <c r="J7" s="1"/>
    </row>
    <row r="8" spans="2:10" x14ac:dyDescent="0.35">
      <c r="B8" s="1"/>
      <c r="C8" s="1"/>
      <c r="D8" s="1"/>
      <c r="E8" s="1"/>
      <c r="F8" s="1"/>
      <c r="G8" s="1"/>
      <c r="H8" s="1"/>
      <c r="I8" s="1"/>
      <c r="J8" s="1"/>
    </row>
    <row r="9" spans="2:10" x14ac:dyDescent="0.35">
      <c r="B9" s="1"/>
      <c r="C9" s="1"/>
      <c r="D9" s="1"/>
      <c r="E9" s="1"/>
      <c r="F9" s="1"/>
      <c r="G9" s="1"/>
      <c r="H9" s="1"/>
      <c r="I9" s="1"/>
      <c r="J9" s="1"/>
    </row>
    <row r="10" spans="2:10" x14ac:dyDescent="0.35">
      <c r="B10" s="1"/>
      <c r="C10" s="1"/>
      <c r="D10" s="1"/>
      <c r="E10" s="2"/>
      <c r="F10" s="2"/>
      <c r="G10" s="2"/>
      <c r="H10" s="1"/>
      <c r="I10" s="1"/>
      <c r="J10" s="1"/>
    </row>
    <row r="11" spans="2:10" x14ac:dyDescent="0.35">
      <c r="B11" s="1"/>
      <c r="C11" s="1"/>
      <c r="D11" s="1"/>
      <c r="E11" s="29">
        <f>'15% Working Tab'!D6</f>
        <v>2</v>
      </c>
      <c r="F11" s="29"/>
      <c r="G11" s="29"/>
      <c r="H11" s="1"/>
      <c r="I11" s="1"/>
      <c r="J11" s="1"/>
    </row>
    <row r="12" spans="2:10" x14ac:dyDescent="0.35">
      <c r="B12" s="1"/>
      <c r="C12" s="1"/>
      <c r="D12" s="1"/>
      <c r="E12" s="29"/>
      <c r="F12" s="29"/>
      <c r="G12" s="29"/>
      <c r="H12" s="1"/>
      <c r="I12" s="1"/>
      <c r="J12" s="1"/>
    </row>
    <row r="13" spans="2:10" x14ac:dyDescent="0.35">
      <c r="B13" s="1"/>
      <c r="C13" s="1"/>
      <c r="D13" s="1"/>
      <c r="E13" s="29"/>
      <c r="F13" s="29"/>
      <c r="G13" s="29"/>
      <c r="H13" s="1"/>
      <c r="I13" s="1"/>
      <c r="J13" s="1"/>
    </row>
    <row r="14" spans="2:10" x14ac:dyDescent="0.35">
      <c r="B14" s="1"/>
      <c r="C14" s="1"/>
      <c r="D14" s="1"/>
      <c r="E14" s="29"/>
      <c r="F14" s="29"/>
      <c r="G14" s="29"/>
      <c r="H14" s="1"/>
      <c r="I14" s="1"/>
      <c r="J14" s="1"/>
    </row>
    <row r="15" spans="2:10" x14ac:dyDescent="0.35">
      <c r="B15" s="1"/>
      <c r="C15" s="1"/>
      <c r="D15" s="1"/>
      <c r="E15" s="29"/>
      <c r="F15" s="29"/>
      <c r="G15" s="29"/>
      <c r="H15" s="1"/>
      <c r="I15" s="1"/>
      <c r="J15" s="1"/>
    </row>
    <row r="16" spans="2:10" x14ac:dyDescent="0.35">
      <c r="B16" s="1"/>
      <c r="C16" s="1"/>
      <c r="D16" s="1"/>
      <c r="E16" s="29"/>
      <c r="F16" s="29"/>
      <c r="G16" s="29"/>
      <c r="H16" s="1"/>
      <c r="I16" s="1"/>
      <c r="J16" s="1"/>
    </row>
    <row r="17" spans="2:10" x14ac:dyDescent="0.35">
      <c r="B17" s="1"/>
      <c r="C17" s="1"/>
      <c r="D17" s="1"/>
      <c r="E17" s="31"/>
      <c r="F17" s="31"/>
      <c r="G17" s="31"/>
      <c r="H17" s="31"/>
      <c r="I17" s="1"/>
      <c r="J17" s="1"/>
    </row>
    <row r="18" spans="2:10" x14ac:dyDescent="0.35">
      <c r="B18" s="1"/>
      <c r="C18" s="1"/>
      <c r="D18" s="1"/>
      <c r="E18" s="31"/>
      <c r="F18" s="31"/>
      <c r="G18" s="31"/>
      <c r="H18" s="31"/>
      <c r="I18" s="1"/>
      <c r="J18" s="1"/>
    </row>
    <row r="19" spans="2:10" x14ac:dyDescent="0.35">
      <c r="B19" s="1"/>
      <c r="C19" s="1"/>
      <c r="D19" s="1"/>
      <c r="E19" s="31"/>
      <c r="F19" s="31"/>
      <c r="G19" s="31"/>
      <c r="H19" s="31"/>
      <c r="I19" s="1"/>
      <c r="J19" s="1"/>
    </row>
    <row r="20" spans="2:10" x14ac:dyDescent="0.35">
      <c r="B20" s="1"/>
      <c r="C20" s="1"/>
      <c r="D20" s="1"/>
      <c r="E20" s="31"/>
      <c r="F20" s="31"/>
      <c r="G20" s="31"/>
      <c r="H20" s="31"/>
      <c r="I20" s="1"/>
      <c r="J20" s="1"/>
    </row>
    <row r="21" spans="2:10" x14ac:dyDescent="0.35">
      <c r="B21" s="1"/>
      <c r="C21" s="1"/>
      <c r="D21" s="1"/>
      <c r="E21" s="31"/>
      <c r="F21" s="31"/>
      <c r="G21" s="31"/>
      <c r="H21" s="31"/>
      <c r="I21" s="1"/>
      <c r="J21" s="1"/>
    </row>
    <row r="22" spans="2:10" x14ac:dyDescent="0.35">
      <c r="B22" s="1"/>
      <c r="C22" s="1"/>
      <c r="D22" s="1"/>
      <c r="E22" s="1"/>
      <c r="F22" s="1"/>
      <c r="G22" s="1"/>
      <c r="H22" s="1"/>
      <c r="I22" s="1"/>
      <c r="J22" s="1"/>
    </row>
    <row r="23" spans="2:10" ht="14.5" customHeight="1" x14ac:dyDescent="0.35">
      <c r="B23" s="28" t="str">
        <f>'15% Working Tab'!G9</f>
        <v>1486 Kg</v>
      </c>
      <c r="C23" s="28"/>
      <c r="D23" s="28"/>
      <c r="E23" s="2"/>
      <c r="F23" s="1"/>
      <c r="G23" s="1"/>
      <c r="H23" s="1"/>
      <c r="I23" s="1"/>
      <c r="J23" s="1"/>
    </row>
    <row r="24" spans="2:10" ht="14.5" customHeight="1" x14ac:dyDescent="0.35">
      <c r="B24" s="28"/>
      <c r="C24" s="28"/>
      <c r="D24" s="28"/>
      <c r="E24" s="2"/>
      <c r="F24" s="1"/>
      <c r="G24" s="1"/>
      <c r="H24" s="1"/>
      <c r="I24" s="1"/>
      <c r="J24" s="1"/>
    </row>
    <row r="25" spans="2:10" ht="14.5" customHeight="1" x14ac:dyDescent="0.35">
      <c r="B25" s="28"/>
      <c r="C25" s="28"/>
      <c r="D25" s="28"/>
      <c r="E25" s="2"/>
      <c r="F25" s="1"/>
      <c r="G25" s="1"/>
      <c r="H25" s="1"/>
      <c r="I25" s="1"/>
      <c r="J25" s="1"/>
    </row>
    <row r="26" spans="2:10" ht="14.5" customHeight="1" x14ac:dyDescent="0.35">
      <c r="B26" s="28"/>
      <c r="C26" s="28"/>
      <c r="D26" s="28"/>
      <c r="E26" s="2"/>
      <c r="F26" s="1"/>
      <c r="G26" s="1"/>
      <c r="H26" s="1"/>
      <c r="I26" s="1"/>
      <c r="J26" s="1"/>
    </row>
    <row r="27" spans="2:10" ht="14.5" customHeight="1" x14ac:dyDescent="0.35">
      <c r="B27" s="28"/>
      <c r="C27" s="28"/>
      <c r="D27" s="28"/>
      <c r="E27" s="2"/>
      <c r="F27" s="1"/>
      <c r="G27" s="1"/>
      <c r="H27" s="1"/>
      <c r="I27" s="1"/>
      <c r="J27" s="1"/>
    </row>
    <row r="28" spans="2:10" ht="14.5" customHeight="1" x14ac:dyDescent="0.35">
      <c r="B28" s="15"/>
      <c r="C28" s="15"/>
      <c r="D28" s="15"/>
      <c r="E28" s="2"/>
      <c r="F28" s="1"/>
      <c r="G28" s="1"/>
      <c r="H28" s="1"/>
      <c r="I28" s="1"/>
      <c r="J28" s="1"/>
    </row>
    <row r="29" spans="2:10" x14ac:dyDescent="0.35">
      <c r="B29" s="1"/>
      <c r="C29" s="1"/>
      <c r="D29" s="1"/>
      <c r="E29" s="1"/>
      <c r="F29" s="1"/>
      <c r="G29" s="1"/>
      <c r="H29" s="1"/>
      <c r="I29" s="1"/>
      <c r="J29" s="1"/>
    </row>
    <row r="30" spans="2:10" x14ac:dyDescent="0.35">
      <c r="B30" s="1"/>
      <c r="C30" s="1"/>
      <c r="D30" s="1"/>
      <c r="E30" s="1"/>
      <c r="F30" s="1"/>
      <c r="G30" s="1"/>
      <c r="H30" s="1"/>
      <c r="I30" s="1"/>
      <c r="J30" s="1"/>
    </row>
    <row r="31" spans="2:10" x14ac:dyDescent="0.35">
      <c r="B31" s="1"/>
      <c r="C31" s="1"/>
      <c r="D31" s="1"/>
      <c r="E31" s="1"/>
      <c r="F31" s="1"/>
      <c r="G31" s="1"/>
      <c r="H31" s="1"/>
      <c r="I31" s="1"/>
      <c r="J31" s="1"/>
    </row>
    <row r="32" spans="2:10" x14ac:dyDescent="0.35">
      <c r="B32" s="1"/>
      <c r="C32" s="1"/>
      <c r="D32" s="1"/>
      <c r="E32" s="1"/>
      <c r="F32" s="1"/>
      <c r="G32" s="1"/>
      <c r="H32" s="1"/>
      <c r="I32" s="1"/>
      <c r="J32" s="1"/>
    </row>
    <row r="33" spans="2:10" x14ac:dyDescent="0.35">
      <c r="B33" s="1"/>
      <c r="C33" s="1"/>
      <c r="D33" s="2"/>
      <c r="E33" s="2"/>
      <c r="F33" s="2"/>
      <c r="G33" s="2"/>
      <c r="H33" s="2"/>
      <c r="I33" s="2"/>
      <c r="J33" s="1"/>
    </row>
    <row r="34" spans="2:10" x14ac:dyDescent="0.35">
      <c r="B34" s="1"/>
      <c r="C34" s="1"/>
      <c r="D34" s="2"/>
      <c r="E34" s="2"/>
      <c r="F34" s="2"/>
      <c r="G34" s="2"/>
      <c r="H34" s="2"/>
      <c r="I34" s="2"/>
      <c r="J34" s="1"/>
    </row>
    <row r="35" spans="2:10" ht="4" customHeight="1" x14ac:dyDescent="0.35">
      <c r="B35" s="1"/>
      <c r="C35" s="1"/>
      <c r="D35" s="2"/>
      <c r="E35" s="2"/>
      <c r="F35" s="2"/>
      <c r="G35" s="2"/>
      <c r="H35" s="2"/>
      <c r="I35" s="2"/>
      <c r="J35" s="1"/>
    </row>
    <row r="36" spans="2:10" ht="18" customHeight="1" x14ac:dyDescent="0.35">
      <c r="B36" s="1"/>
      <c r="C36" s="1"/>
      <c r="D36" s="1"/>
      <c r="E36" s="30" t="str">
        <f>'15% Working Tab'!G11</f>
        <v>Running a commercial fridge for 76 days</v>
      </c>
      <c r="F36" s="30"/>
      <c r="G36" s="30"/>
      <c r="H36" s="30"/>
      <c r="I36" s="30"/>
      <c r="J36" s="1"/>
    </row>
    <row r="37" spans="2:10" ht="18" customHeight="1" x14ac:dyDescent="0.35">
      <c r="B37" s="1"/>
      <c r="C37" s="1"/>
      <c r="D37" s="1"/>
      <c r="E37" s="30"/>
      <c r="F37" s="30"/>
      <c r="G37" s="30"/>
      <c r="H37" s="30"/>
      <c r="I37" s="30"/>
      <c r="J37" s="1"/>
    </row>
    <row r="38" spans="2:10" ht="18" customHeight="1" x14ac:dyDescent="0.35">
      <c r="B38" s="1"/>
      <c r="C38" s="1"/>
      <c r="D38" s="2"/>
      <c r="E38" s="30"/>
      <c r="F38" s="30"/>
      <c r="G38" s="30"/>
      <c r="H38" s="30"/>
      <c r="I38" s="30"/>
      <c r="J38" s="1"/>
    </row>
    <row r="39" spans="2:10" x14ac:dyDescent="0.35">
      <c r="B39" s="1"/>
      <c r="C39" s="1"/>
      <c r="D39" s="2"/>
      <c r="E39" s="2"/>
      <c r="F39" s="2"/>
      <c r="G39" s="2"/>
      <c r="H39" s="2"/>
      <c r="I39" s="2"/>
      <c r="J39" s="1"/>
    </row>
    <row r="40" spans="2:10" x14ac:dyDescent="0.35">
      <c r="B40" s="1"/>
      <c r="C40" s="1"/>
      <c r="D40" s="2"/>
      <c r="E40" s="2"/>
      <c r="F40" s="2"/>
      <c r="G40" s="2"/>
      <c r="H40" s="2"/>
      <c r="I40" s="2"/>
      <c r="J40" s="1"/>
    </row>
    <row r="41" spans="2:10" x14ac:dyDescent="0.35">
      <c r="B41" s="1"/>
      <c r="C41" s="1"/>
      <c r="D41" s="1"/>
      <c r="E41" s="2"/>
      <c r="F41" s="2"/>
      <c r="G41" s="2"/>
      <c r="H41" s="2"/>
      <c r="I41" s="2"/>
      <c r="J41" s="1"/>
    </row>
    <row r="42" spans="2:10" x14ac:dyDescent="0.35">
      <c r="B42" s="1"/>
      <c r="C42" s="1"/>
      <c r="D42" s="1"/>
      <c r="E42" s="30" t="str">
        <f>'15% Working Tab'!G10</f>
        <v>Leaving combi oven on for 100 days</v>
      </c>
      <c r="F42" s="30"/>
      <c r="G42" s="30"/>
      <c r="H42" s="30"/>
      <c r="I42" s="30"/>
      <c r="J42" s="1"/>
    </row>
    <row r="43" spans="2:10" x14ac:dyDescent="0.35">
      <c r="B43" s="1"/>
      <c r="C43" s="1"/>
      <c r="D43" s="2"/>
      <c r="E43" s="30"/>
      <c r="F43" s="30"/>
      <c r="G43" s="30"/>
      <c r="H43" s="30"/>
      <c r="I43" s="30"/>
      <c r="J43" s="1"/>
    </row>
    <row r="44" spans="2:10" x14ac:dyDescent="0.35">
      <c r="B44" s="1"/>
      <c r="C44" s="1"/>
      <c r="D44" s="2"/>
      <c r="E44" s="30"/>
      <c r="F44" s="30"/>
      <c r="G44" s="30"/>
      <c r="H44" s="30"/>
      <c r="I44" s="30"/>
      <c r="J44" s="1"/>
    </row>
    <row r="45" spans="2:10" x14ac:dyDescent="0.35">
      <c r="B45" s="1"/>
      <c r="C45" s="1"/>
      <c r="D45" s="2"/>
      <c r="E45" s="2"/>
      <c r="F45" s="2"/>
      <c r="G45" s="2"/>
      <c r="H45" s="2"/>
      <c r="I45" s="2"/>
      <c r="J45" s="1"/>
    </row>
    <row r="46" spans="2:10" ht="8.5" customHeight="1" x14ac:dyDescent="0.35">
      <c r="B46" s="1"/>
      <c r="C46" s="1"/>
      <c r="D46" s="1"/>
      <c r="E46" s="1"/>
      <c r="F46" s="1"/>
      <c r="G46" s="1"/>
      <c r="H46" s="1"/>
      <c r="I46" s="1"/>
      <c r="J46" s="1"/>
    </row>
    <row r="47" spans="2:10" x14ac:dyDescent="0.35">
      <c r="B47" s="1"/>
      <c r="C47" s="1"/>
      <c r="D47" s="1"/>
      <c r="E47" s="2"/>
      <c r="F47" s="2"/>
      <c r="G47" s="2"/>
      <c r="H47" s="2"/>
      <c r="I47" s="2"/>
      <c r="J47" s="1"/>
    </row>
    <row r="48" spans="2:10" ht="32.5" customHeight="1" x14ac:dyDescent="0.35">
      <c r="B48" s="1"/>
      <c r="C48" s="1"/>
      <c r="D48" s="1"/>
      <c r="E48" s="30" t="str">
        <f>'15% Working Tab'!G12</f>
        <v>Running an industrial dishwasher all day for 296 days</v>
      </c>
      <c r="F48" s="30"/>
      <c r="G48" s="30"/>
      <c r="H48" s="30"/>
      <c r="I48" s="30"/>
      <c r="J48" s="1"/>
    </row>
    <row r="49" spans="2:10" ht="17" customHeight="1" x14ac:dyDescent="0.35">
      <c r="B49" s="1"/>
      <c r="C49" s="1"/>
      <c r="D49" s="1"/>
      <c r="E49" s="30"/>
      <c r="F49" s="30"/>
      <c r="G49" s="30"/>
      <c r="H49" s="30"/>
      <c r="I49" s="30"/>
      <c r="J49" s="1"/>
    </row>
    <row r="50" spans="2:10" ht="17" customHeight="1" x14ac:dyDescent="0.35">
      <c r="D50" s="1"/>
      <c r="E50" s="30"/>
      <c r="F50" s="30"/>
      <c r="G50" s="30"/>
      <c r="H50" s="30"/>
      <c r="I50" s="30"/>
      <c r="J50" s="1"/>
    </row>
    <row r="51" spans="2:10" x14ac:dyDescent="0.35"/>
    <row r="52" spans="2:10" x14ac:dyDescent="0.35"/>
    <row r="53" spans="2:10" x14ac:dyDescent="0.35"/>
    <row r="54" spans="2:10" x14ac:dyDescent="0.35"/>
    <row r="55" spans="2:10" x14ac:dyDescent="0.35"/>
    <row r="56" spans="2:10" x14ac:dyDescent="0.35"/>
    <row r="57" spans="2:10" x14ac:dyDescent="0.35"/>
    <row r="58" spans="2:10" x14ac:dyDescent="0.35"/>
  </sheetData>
  <mergeCells count="6">
    <mergeCell ref="E48:I50"/>
    <mergeCell ref="E11:G16"/>
    <mergeCell ref="E17:H21"/>
    <mergeCell ref="B23:D27"/>
    <mergeCell ref="E36:I38"/>
    <mergeCell ref="E42:I44"/>
  </mergeCells>
  <pageMargins left="0.70866141732283472" right="0.70866141732283472" top="0.74803149606299213" bottom="0.74803149606299213" header="0.31496062992125984" footer="0.31496062992125984"/>
  <pageSetup paperSize="9" scale="85" fitToWidth="0" fitToHeight="0" orientation="portrait" horizontalDpi="1200" verticalDpi="1200" r:id="rId1"/>
  <headerFooter differentOddEven="1">
    <oddHeader>&amp;C
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FF747-77EC-4F07-AA9A-A5937B3A987F}">
  <dimension ref="B3:H19"/>
  <sheetViews>
    <sheetView showGridLines="0" zoomScale="70" zoomScaleNormal="70" workbookViewId="0">
      <selection activeCell="D7" sqref="D7"/>
    </sheetView>
  </sheetViews>
  <sheetFormatPr defaultRowHeight="14.5" x14ac:dyDescent="0.35"/>
  <cols>
    <col min="3" max="3" width="17.08984375" customWidth="1"/>
    <col min="4" max="4" width="28.1796875" customWidth="1"/>
    <col min="5" max="5" width="17.453125" customWidth="1"/>
    <col min="6" max="6" width="26.6328125" customWidth="1"/>
    <col min="7" max="7" width="35.08984375" customWidth="1"/>
  </cols>
  <sheetData>
    <row r="3" spans="2:8" x14ac:dyDescent="0.35">
      <c r="B3" s="3"/>
      <c r="C3" s="3"/>
      <c r="D3" s="3"/>
      <c r="E3" s="3"/>
      <c r="F3" s="3"/>
      <c r="G3" s="3"/>
      <c r="H3" s="3"/>
    </row>
    <row r="4" spans="2:8" x14ac:dyDescent="0.35">
      <c r="B4" s="3"/>
      <c r="C4" s="3"/>
      <c r="D4" s="3"/>
      <c r="E4" s="3"/>
      <c r="F4" s="3"/>
      <c r="G4" s="3"/>
      <c r="H4" s="3"/>
    </row>
    <row r="5" spans="2:8" ht="31" x14ac:dyDescent="0.35">
      <c r="B5" s="3"/>
      <c r="C5" s="4"/>
      <c r="D5" s="6" t="s">
        <v>8</v>
      </c>
      <c r="E5" s="3"/>
      <c r="F5" s="3"/>
      <c r="G5" s="3"/>
      <c r="H5" s="3"/>
    </row>
    <row r="6" spans="2:8" ht="38.5" customHeight="1" x14ac:dyDescent="0.35">
      <c r="B6" s="3"/>
      <c r="C6" s="3"/>
      <c r="D6" s="5">
        <v>2</v>
      </c>
      <c r="E6" s="3"/>
      <c r="F6" s="3"/>
      <c r="G6" s="3"/>
      <c r="H6" s="3"/>
    </row>
    <row r="7" spans="2:8" x14ac:dyDescent="0.35">
      <c r="B7" s="3"/>
      <c r="C7" s="3"/>
      <c r="D7" s="3"/>
      <c r="E7" s="3"/>
      <c r="F7" s="3"/>
      <c r="G7" s="3"/>
      <c r="H7" s="3"/>
    </row>
    <row r="8" spans="2:8" ht="21" customHeight="1" x14ac:dyDescent="0.35">
      <c r="B8" s="3"/>
      <c r="C8" s="3"/>
      <c r="D8" s="7"/>
      <c r="E8" s="20" t="s">
        <v>0</v>
      </c>
      <c r="F8" s="21" t="s">
        <v>1</v>
      </c>
      <c r="G8" s="19" t="s">
        <v>2</v>
      </c>
      <c r="H8" s="3"/>
    </row>
    <row r="9" spans="2:8" ht="18.5" customHeight="1" x14ac:dyDescent="0.35">
      <c r="B9" s="3"/>
      <c r="C9" s="8"/>
      <c r="D9" s="16" t="s">
        <v>12</v>
      </c>
      <c r="E9" s="22">
        <f>$D$6*743</f>
        <v>1486</v>
      </c>
      <c r="F9" s="9" t="s">
        <v>7</v>
      </c>
      <c r="G9" s="24" t="str">
        <f>CONCATENATE(E9," ",F9)</f>
        <v>1486 Kg</v>
      </c>
      <c r="H9" s="3"/>
    </row>
    <row r="10" spans="2:8" ht="18.5" customHeight="1" x14ac:dyDescent="0.35">
      <c r="B10" s="3"/>
      <c r="C10" s="3"/>
      <c r="D10" s="16" t="s">
        <v>10</v>
      </c>
      <c r="E10" s="25">
        <f>$D$6*50</f>
        <v>100</v>
      </c>
      <c r="F10" s="11" t="s">
        <v>3</v>
      </c>
      <c r="G10" s="12" t="str">
        <f>CONCATENATE(D10, " ",E10," ",F10)</f>
        <v>Leaving combi oven on for 100 days</v>
      </c>
      <c r="H10" s="3"/>
    </row>
    <row r="11" spans="2:8" ht="18.5" customHeight="1" x14ac:dyDescent="0.35">
      <c r="B11" s="3"/>
      <c r="C11" s="3"/>
      <c r="D11" s="16" t="s">
        <v>13</v>
      </c>
      <c r="E11" s="26">
        <f>$D$6*38</f>
        <v>76</v>
      </c>
      <c r="F11" s="9" t="s">
        <v>3</v>
      </c>
      <c r="G11" s="10" t="str">
        <f>CONCATENATE(D11," ",E11," ",F11)</f>
        <v>Running a commercial fridge for 76 days</v>
      </c>
      <c r="H11" s="3"/>
    </row>
    <row r="12" spans="2:8" ht="33.5" customHeight="1" x14ac:dyDescent="0.35">
      <c r="B12" s="3"/>
      <c r="C12" s="3"/>
      <c r="D12" s="17" t="s">
        <v>4</v>
      </c>
      <c r="E12" s="27">
        <f>$D$6*148</f>
        <v>296</v>
      </c>
      <c r="F12" s="13" t="s">
        <v>3</v>
      </c>
      <c r="G12" s="14" t="str">
        <f>CONCATENATE(D12," ",E12," ",F12)</f>
        <v>Running an industrial dishwasher all day for 296 days</v>
      </c>
      <c r="H12" s="3"/>
    </row>
    <row r="13" spans="2:8" ht="18.5" customHeight="1" x14ac:dyDescent="0.35">
      <c r="B13" s="3"/>
      <c r="C13" s="3"/>
      <c r="D13" s="16" t="s">
        <v>5</v>
      </c>
      <c r="E13" s="22">
        <f>$D$6*616</f>
        <v>1232</v>
      </c>
      <c r="F13" s="9" t="s">
        <v>9</v>
      </c>
      <c r="G13" s="10" t="str">
        <f t="shared" ref="G13:G14" si="0">CONCATENATE(E13," ",F13)</f>
        <v>1232 m²</v>
      </c>
      <c r="H13" s="3"/>
    </row>
    <row r="14" spans="2:8" ht="18.5" customHeight="1" x14ac:dyDescent="0.35">
      <c r="B14" s="3"/>
      <c r="C14" s="3"/>
      <c r="D14" s="18" t="s">
        <v>6</v>
      </c>
      <c r="E14" s="23">
        <f>$D$6*6</f>
        <v>12</v>
      </c>
      <c r="F14" s="11" t="s">
        <v>11</v>
      </c>
      <c r="G14" s="12" t="str">
        <f t="shared" si="0"/>
        <v>12 average restaurant kitchens</v>
      </c>
      <c r="H14" s="3"/>
    </row>
    <row r="15" spans="2:8" x14ac:dyDescent="0.35">
      <c r="B15" s="3"/>
      <c r="C15" s="3"/>
      <c r="D15" s="3"/>
      <c r="E15" s="3"/>
      <c r="F15" s="3"/>
      <c r="G15" s="3"/>
      <c r="H15" s="3"/>
    </row>
    <row r="16" spans="2:8" x14ac:dyDescent="0.35">
      <c r="B16" s="3"/>
      <c r="C16" s="3"/>
      <c r="D16" s="3"/>
      <c r="E16" s="3"/>
      <c r="F16" s="3"/>
      <c r="G16" s="3"/>
      <c r="H16" s="3"/>
    </row>
    <row r="17" spans="2:8" x14ac:dyDescent="0.35">
      <c r="B17" s="3"/>
      <c r="C17" s="3"/>
      <c r="D17" s="3"/>
      <c r="E17" s="3"/>
      <c r="F17" s="3"/>
      <c r="G17" s="3"/>
      <c r="H17" s="3"/>
    </row>
    <row r="18" spans="2:8" ht="61.5" customHeight="1" x14ac:dyDescent="0.35">
      <c r="B18" s="3"/>
      <c r="C18" s="3"/>
      <c r="D18" s="3"/>
      <c r="E18" s="3"/>
      <c r="F18" s="3"/>
      <c r="G18" s="4" t="s">
        <v>15</v>
      </c>
      <c r="H18" s="3"/>
    </row>
    <row r="19" spans="2:8" x14ac:dyDescent="0.35">
      <c r="B19" s="3"/>
      <c r="C19" s="3"/>
      <c r="D19" s="3"/>
      <c r="E19" s="3"/>
      <c r="F19" s="3"/>
      <c r="G19" s="3"/>
      <c r="H19" s="3"/>
    </row>
  </sheetData>
  <protectedRanges>
    <protectedRange sqref="D6" name="Range1"/>
  </protectedRange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24E305907BD14DA5E94494AAF36178" ma:contentTypeVersion="13" ma:contentTypeDescription="Create a new document." ma:contentTypeScope="" ma:versionID="41f792361e6623a39dc4ed0410d4e158">
  <xsd:schema xmlns:xsd="http://www.w3.org/2001/XMLSchema" xmlns:xs="http://www.w3.org/2001/XMLSchema" xmlns:p="http://schemas.microsoft.com/office/2006/metadata/properties" xmlns:ns2="7f82cbe5-626a-4f00-a84b-deef03fd9882" xmlns:ns3="c2856072-350e-4e5f-8fb9-18bea138bd06" targetNamespace="http://schemas.microsoft.com/office/2006/metadata/properties" ma:root="true" ma:fieldsID="6c9ca0638b5c5891779c7e75293fc970" ns2:_="" ns3:_="">
    <xsd:import namespace="7f82cbe5-626a-4f00-a84b-deef03fd9882"/>
    <xsd:import namespace="c2856072-350e-4e5f-8fb9-18bea138bd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82cbe5-626a-4f00-a84b-deef03fd98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856072-350e-4e5f-8fb9-18bea138bd0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9DB6D6-0EFF-45AF-BFEA-2166AB7BBB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82cbe5-626a-4f00-a84b-deef03fd9882"/>
    <ds:schemaRef ds:uri="c2856072-350e-4e5f-8fb9-18bea138bd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D0739DF-CD7A-4BA5-BBD7-4DC1F0115E73}">
  <ds:schemaRefs>
    <ds:schemaRef ds:uri="c2856072-350e-4e5f-8fb9-18bea138bd06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7f82cbe5-626a-4f00-a84b-deef03fd9882"/>
  </ds:schemaRefs>
</ds:datastoreItem>
</file>

<file path=customXml/itemProps3.xml><?xml version="1.0" encoding="utf-8"?>
<ds:datastoreItem xmlns:ds="http://schemas.openxmlformats.org/officeDocument/2006/customXml" ds:itemID="{C5836AB0-677F-48DF-B360-45E8442E02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31% Dashboard</vt:lpstr>
      <vt:lpstr>31% Working Tab</vt:lpstr>
      <vt:lpstr>15% Dashboard</vt:lpstr>
      <vt:lpstr>15% Working Tab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Luxton</dc:creator>
  <cp:lastModifiedBy>Ilse Veugelers</cp:lastModifiedBy>
  <cp:lastPrinted>2021-03-08T19:09:53Z</cp:lastPrinted>
  <dcterms:created xsi:type="dcterms:W3CDTF">2020-12-10T16:35:53Z</dcterms:created>
  <dcterms:modified xsi:type="dcterms:W3CDTF">2021-10-05T14:29:59Z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0x0101004B24E305907BD14DA5E94494AAF36178</vt:lpwstr>
  </property>
  <property fmtid="{D5CDD505-2E9C-101B-9397-08002B2CF9AE}" pid="3" name="MSIP_Label_604be5fb-a727-4de8-9a0b-2318b3ae9b1b_Enabled">
    <vt:lpwstr>true</vt:lpwstr>
  </property>
  <property fmtid="{D5CDD505-2E9C-101B-9397-08002B2CF9AE}" pid="4" name="MSIP_Label_604be5fb-a727-4de8-9a0b-2318b3ae9b1b_SetDate">
    <vt:lpwstr>2021-10-05T14:28:38Z</vt:lpwstr>
  </property>
  <property fmtid="{D5CDD505-2E9C-101B-9397-08002B2CF9AE}" pid="5" name="MSIP_Label_604be5fb-a727-4de8-9a0b-2318b3ae9b1b_Method">
    <vt:lpwstr>Standard</vt:lpwstr>
  </property>
  <property fmtid="{D5CDD505-2E9C-101B-9397-08002B2CF9AE}" pid="6" name="MSIP_Label_604be5fb-a727-4de8-9a0b-2318b3ae9b1b_Name">
    <vt:lpwstr>604be5fb-a727-4de8-9a0b-2318b3ae9b1b</vt:lpwstr>
  </property>
  <property fmtid="{D5CDD505-2E9C-101B-9397-08002B2CF9AE}" pid="7" name="MSIP_Label_604be5fb-a727-4de8-9a0b-2318b3ae9b1b_SiteId">
    <vt:lpwstr>e361356b-0fd2-4625-86f0-22ae6904a721</vt:lpwstr>
  </property>
  <property fmtid="{D5CDD505-2E9C-101B-9397-08002B2CF9AE}" pid="8" name="MSIP_Label_604be5fb-a727-4de8-9a0b-2318b3ae9b1b_ActionId">
    <vt:lpwstr>003a4f31-93d2-4ed6-ae65-d22703c7175d</vt:lpwstr>
  </property>
  <property fmtid="{D5CDD505-2E9C-101B-9397-08002B2CF9AE}" pid="9" name="MSIP_Label_604be5fb-a727-4de8-9a0b-2318b3ae9b1b_ContentBits">
    <vt:lpwstr>0</vt:lpwstr>
  </property>
</Properties>
</file>